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80" windowHeight="11820"/>
  </bookViews>
  <sheets>
    <sheet name="Leakcheck calculator" sheetId="2" r:id="rId1"/>
  </sheets>
  <calcPr calcId="145621"/>
</workbook>
</file>

<file path=xl/calcChain.xml><?xml version="1.0" encoding="utf-8"?>
<calcChain xmlns="http://schemas.openxmlformats.org/spreadsheetml/2006/main">
  <c r="F8" i="2" l="1"/>
  <c r="F9" i="2"/>
  <c r="F12" i="2"/>
  <c r="F13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I10" i="2"/>
  <c r="I12" i="2"/>
  <c r="I13" i="2"/>
  <c r="I14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1" i="2"/>
  <c r="I32" i="2"/>
  <c r="I33" i="2"/>
  <c r="H12" i="2"/>
  <c r="H13" i="2"/>
  <c r="H14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E33" i="2"/>
  <c r="E12" i="2"/>
  <c r="E13" i="2"/>
  <c r="E14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1" i="2"/>
  <c r="E32" i="2"/>
  <c r="G12" i="2"/>
  <c r="G13" i="2"/>
  <c r="G14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D7" i="2"/>
  <c r="I7" i="2" s="1"/>
  <c r="D8" i="2"/>
  <c r="I8" i="2" s="1"/>
  <c r="D9" i="2"/>
  <c r="I9" i="2" s="1"/>
  <c r="D10" i="2"/>
  <c r="F10" i="2" s="1"/>
  <c r="D11" i="2"/>
  <c r="H11" i="2" s="1"/>
  <c r="D12" i="2"/>
  <c r="D13" i="2"/>
  <c r="D14" i="2"/>
  <c r="D15" i="2"/>
  <c r="H15" i="2" s="1"/>
  <c r="D16" i="2"/>
  <c r="D17" i="2"/>
  <c r="D18" i="2"/>
  <c r="D19" i="2"/>
  <c r="F19" i="2" s="1"/>
  <c r="D20" i="2"/>
  <c r="D21" i="2"/>
  <c r="D22" i="2"/>
  <c r="D23" i="2"/>
  <c r="D24" i="2"/>
  <c r="D25" i="2"/>
  <c r="D26" i="2"/>
  <c r="D27" i="2"/>
  <c r="D28" i="2"/>
  <c r="D29" i="2"/>
  <c r="D30" i="2"/>
  <c r="F30" i="2" s="1"/>
  <c r="D31" i="2"/>
  <c r="D32" i="2"/>
  <c r="D33" i="2"/>
  <c r="D6" i="2"/>
  <c r="I6" i="2" s="1"/>
  <c r="E19" i="2" l="1"/>
  <c r="G19" i="2"/>
  <c r="H19" i="2"/>
  <c r="I19" i="2"/>
  <c r="H10" i="2"/>
  <c r="E10" i="2"/>
  <c r="G10" i="2"/>
  <c r="F7" i="2"/>
  <c r="E11" i="2"/>
  <c r="I11" i="2"/>
  <c r="F11" i="2"/>
  <c r="G11" i="2"/>
  <c r="I30" i="2"/>
  <c r="E30" i="2"/>
  <c r="H30" i="2"/>
  <c r="G30" i="2"/>
  <c r="F6" i="2"/>
  <c r="E7" i="2"/>
  <c r="G7" i="2"/>
  <c r="H7" i="2"/>
  <c r="G9" i="2"/>
  <c r="E9" i="2"/>
  <c r="H9" i="2"/>
  <c r="G8" i="2"/>
  <c r="H8" i="2"/>
  <c r="E8" i="2"/>
  <c r="G15" i="2"/>
  <c r="I15" i="2"/>
  <c r="E15" i="2"/>
  <c r="G6" i="2"/>
  <c r="E6" i="2"/>
  <c r="H6" i="2"/>
</calcChain>
</file>

<file path=xl/sharedStrings.xml><?xml version="1.0" encoding="utf-8"?>
<sst xmlns="http://schemas.openxmlformats.org/spreadsheetml/2006/main" count="37" uniqueCount="37">
  <si>
    <t>Refrigerant</t>
  </si>
  <si>
    <t>GWP</t>
  </si>
  <si>
    <t>134a</t>
  </si>
  <si>
    <t>245fa</t>
  </si>
  <si>
    <t>404A</t>
  </si>
  <si>
    <t>407A</t>
  </si>
  <si>
    <t>407C</t>
  </si>
  <si>
    <t>407D</t>
  </si>
  <si>
    <t>407F</t>
  </si>
  <si>
    <t>410A</t>
  </si>
  <si>
    <t>417A</t>
  </si>
  <si>
    <t>422A</t>
  </si>
  <si>
    <t>422D</t>
  </si>
  <si>
    <t>423A</t>
  </si>
  <si>
    <t>424A</t>
  </si>
  <si>
    <t>426A</t>
  </si>
  <si>
    <t>427A</t>
  </si>
  <si>
    <t>428A</t>
  </si>
  <si>
    <t>434A</t>
  </si>
  <si>
    <t>437A</t>
  </si>
  <si>
    <t>438A</t>
  </si>
  <si>
    <t>442A</t>
  </si>
  <si>
    <t>449A</t>
  </si>
  <si>
    <t>508A</t>
  </si>
  <si>
    <t>508B</t>
  </si>
  <si>
    <t>ISCEON® MO89</t>
  </si>
  <si>
    <t>Lekcontroles</t>
  </si>
  <si>
    <t>Geen</t>
  </si>
  <si>
    <t>12 mnd</t>
  </si>
  <si>
    <t>6 mnd</t>
  </si>
  <si>
    <t>6 mnd + gasdetectie</t>
  </si>
  <si>
    <t>Vanaf 1-2017</t>
  </si>
  <si>
    <r>
      <t>Ton CO</t>
    </r>
    <r>
      <rPr>
        <b/>
        <vertAlign val="subscript"/>
        <sz val="11"/>
        <color theme="1"/>
        <rFont val="Univers"/>
        <family val="2"/>
      </rPr>
      <t>2</t>
    </r>
    <r>
      <rPr>
        <b/>
        <sz val="11"/>
        <color theme="1"/>
        <rFont val="Univers"/>
        <family val="2"/>
      </rPr>
      <t xml:space="preserve"> Equivalent</t>
    </r>
  </si>
  <si>
    <t>Lekcontroles voor systemen gevuld met HFK's per 1 januari 2015</t>
  </si>
  <si>
    <t xml:space="preserve">Vul kg in </t>
  </si>
  <si>
    <t>LET OP: U HOEFT ALLEEN IN DE ROOD GEMARKEERDE CELLEN DE KILOGRAMMEN KOUDEMIDDEL IN TE VULLEN</t>
  </si>
  <si>
    <t>507A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</si>
</sst>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Univers"/>
      <family val="2"/>
    </font>
    <font>
      <b/>
      <sz val="11"/>
      <color theme="1"/>
      <name val="Univers"/>
      <family val="2"/>
    </font>
    <font>
      <b/>
      <vertAlign val="subscript"/>
      <sz val="11"/>
      <color theme="1"/>
      <name val="Univers"/>
      <family val="2"/>
    </font>
    <font>
      <sz val="11"/>
      <color rgb="FFFF0000"/>
      <name val="Univers"/>
      <family val="2"/>
    </font>
    <font>
      <b/>
      <sz val="11"/>
      <color rgb="FFFF0000"/>
      <name val="Univers"/>
      <family val="2"/>
    </font>
    <font>
      <sz val="11"/>
      <name val="Univers"/>
      <family val="2"/>
    </font>
    <font>
      <b/>
      <sz val="11"/>
      <name val="Univers"/>
      <family val="2"/>
    </font>
    <font>
      <b/>
      <sz val="20"/>
      <color rgb="FF0070C0"/>
      <name val="Univers"/>
      <family val="2"/>
    </font>
    <font>
      <sz val="20"/>
      <color rgb="FF0070C0"/>
      <name val="Univers"/>
      <family val="2"/>
    </font>
    <font>
      <sz val="20"/>
      <color theme="1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1" fillId="5" borderId="29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" fillId="5" borderId="24" xfId="0" applyFont="1" applyFill="1" applyBorder="1" applyAlignment="1"/>
    <xf numFmtId="0" fontId="1" fillId="5" borderId="3" xfId="0" applyFont="1" applyFill="1" applyBorder="1" applyAlignment="1"/>
    <xf numFmtId="0" fontId="1" fillId="0" borderId="5" xfId="0" applyFont="1" applyBorder="1" applyAlignment="1"/>
    <xf numFmtId="0" fontId="1" fillId="0" borderId="26" xfId="0" applyFont="1" applyBorder="1" applyAlignment="1"/>
    <xf numFmtId="0" fontId="0" fillId="0" borderId="25" xfId="0" applyBorder="1" applyAlignment="1"/>
    <xf numFmtId="0" fontId="4" fillId="4" borderId="2" xfId="0" applyFont="1" applyFill="1" applyBorder="1" applyAlignment="1">
      <alignment horizontal="left"/>
    </xf>
    <xf numFmtId="0" fontId="3" fillId="4" borderId="15" xfId="0" applyFont="1" applyFill="1" applyBorder="1" applyAlignment="1"/>
    <xf numFmtId="0" fontId="3" fillId="4" borderId="3" xfId="0" applyFont="1" applyFill="1" applyBorder="1" applyAlignment="1"/>
    <xf numFmtId="0" fontId="7" fillId="0" borderId="16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9" fillId="0" borderId="29" xfId="0" applyFont="1" applyBorder="1" applyAlignment="1"/>
    <xf numFmtId="0" fontId="9" fillId="0" borderId="24" xfId="0" applyFont="1" applyBorder="1" applyAlignment="1"/>
    <xf numFmtId="0" fontId="9" fillId="0" borderId="30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0</xdr:row>
      <xdr:rowOff>0</xdr:rowOff>
    </xdr:from>
    <xdr:to>
      <xdr:col>8</xdr:col>
      <xdr:colOff>1304925</xdr:colOff>
      <xdr:row>2</xdr:row>
      <xdr:rowOff>180975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0"/>
          <a:ext cx="9715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0" sqref="A30"/>
    </sheetView>
  </sheetViews>
  <sheetFormatPr defaultRowHeight="15" x14ac:dyDescent="0.25"/>
  <cols>
    <col min="1" max="1" width="15.21875" customWidth="1"/>
    <col min="2" max="2" width="12.44140625" customWidth="1"/>
    <col min="3" max="3" width="9.5546875" style="1" customWidth="1"/>
    <col min="4" max="4" width="20.33203125" style="1" customWidth="1"/>
    <col min="5" max="5" width="8.5546875" style="1" customWidth="1"/>
    <col min="6" max="6" width="16.109375" style="1" customWidth="1"/>
    <col min="7" max="7" width="8.44140625" customWidth="1"/>
    <col min="8" max="8" width="8.5546875" customWidth="1"/>
    <col min="9" max="9" width="19.5546875" customWidth="1"/>
  </cols>
  <sheetData>
    <row r="1" spans="1:9" s="2" customFormat="1" x14ac:dyDescent="0.25">
      <c r="A1" s="42" t="s">
        <v>33</v>
      </c>
      <c r="B1" s="43"/>
      <c r="C1" s="43"/>
      <c r="D1" s="43"/>
      <c r="E1" s="43"/>
      <c r="F1" s="43"/>
      <c r="G1" s="43"/>
      <c r="H1" s="44"/>
      <c r="I1" s="36"/>
    </row>
    <row r="2" spans="1:9" s="2" customFormat="1" x14ac:dyDescent="0.25">
      <c r="A2" s="45"/>
      <c r="B2" s="46"/>
      <c r="C2" s="46"/>
      <c r="D2" s="46"/>
      <c r="E2" s="46"/>
      <c r="F2" s="46"/>
      <c r="G2" s="46"/>
      <c r="H2" s="47"/>
      <c r="I2" s="37"/>
    </row>
    <row r="3" spans="1:9" ht="15.75" thickBot="1" x14ac:dyDescent="0.3">
      <c r="A3" s="48"/>
      <c r="B3" s="49"/>
      <c r="C3" s="49"/>
      <c r="D3" s="49"/>
      <c r="E3" s="49"/>
      <c r="F3" s="49"/>
      <c r="G3" s="49"/>
      <c r="H3" s="50"/>
      <c r="I3" s="38"/>
    </row>
    <row r="4" spans="1:9" ht="15.75" thickBot="1" x14ac:dyDescent="0.3">
      <c r="E4" s="32" t="s">
        <v>26</v>
      </c>
      <c r="F4" s="33"/>
      <c r="G4" s="34"/>
      <c r="H4" s="34"/>
      <c r="I4" s="35"/>
    </row>
    <row r="5" spans="1:9" s="2" customFormat="1" ht="18.75" thickBot="1" x14ac:dyDescent="0.4">
      <c r="A5" s="10" t="s">
        <v>0</v>
      </c>
      <c r="B5" s="14" t="s">
        <v>1</v>
      </c>
      <c r="C5" s="28" t="s">
        <v>34</v>
      </c>
      <c r="D5" s="6" t="s">
        <v>32</v>
      </c>
      <c r="E5" s="15" t="s">
        <v>27</v>
      </c>
      <c r="F5" s="15" t="s">
        <v>31</v>
      </c>
      <c r="G5" s="16" t="s">
        <v>28</v>
      </c>
      <c r="H5" s="15" t="s">
        <v>29</v>
      </c>
      <c r="I5" s="17" t="s">
        <v>30</v>
      </c>
    </row>
    <row r="6" spans="1:9" x14ac:dyDescent="0.25">
      <c r="A6" s="11">
        <v>23</v>
      </c>
      <c r="B6" s="7">
        <v>14800</v>
      </c>
      <c r="C6" s="29"/>
      <c r="D6" s="4">
        <f>(B6/1000)*C6</f>
        <v>0</v>
      </c>
      <c r="E6" s="18" t="str">
        <f>IF($D6&lt;5,("X"),(""))</f>
        <v>X</v>
      </c>
      <c r="F6" s="18" t="str">
        <f>IF(AND($D6&gt;5,$D6&lt;50,$C6&lt;3),("X"),(""))</f>
        <v/>
      </c>
      <c r="G6" s="18" t="str">
        <f>IF(AND($D6&gt;5,$D6&lt;50),("X"),(""))</f>
        <v/>
      </c>
      <c r="H6" s="18" t="str">
        <f>IF(AND($D6&gt;50,$D6&lt;500),("X"),(""))</f>
        <v/>
      </c>
      <c r="I6" s="19" t="str">
        <f>IF($D6&gt;500,("X"),(""))</f>
        <v/>
      </c>
    </row>
    <row r="7" spans="1:9" x14ac:dyDescent="0.25">
      <c r="A7" s="12">
        <v>32</v>
      </c>
      <c r="B7" s="8">
        <v>675</v>
      </c>
      <c r="C7" s="30"/>
      <c r="D7" s="3">
        <f t="shared" ref="D7:D33" si="0">(B7/1000)*C7</f>
        <v>0</v>
      </c>
      <c r="E7" s="20" t="str">
        <f t="shared" ref="E7:E33" si="1">IF($D7&lt;5,("X"),(""))</f>
        <v>X</v>
      </c>
      <c r="F7" s="21" t="str">
        <f t="shared" ref="F7:F33" si="2">IF(AND($D7&gt;5,$D7&lt;50,$C7&lt;3),("X"),(""))</f>
        <v/>
      </c>
      <c r="G7" s="20" t="str">
        <f t="shared" ref="G7:G33" si="3">IF(AND($D7&gt;5,$D7&lt;50),("X"),(""))</f>
        <v/>
      </c>
      <c r="H7" s="20" t="str">
        <f t="shared" ref="H7:H33" si="4">IF(AND($D7&gt;50,$D7&lt;500),("X"),(""))</f>
        <v/>
      </c>
      <c r="I7" s="22" t="str">
        <f t="shared" ref="I7:I33" si="5">IF($D7&gt;500,("X"),(""))</f>
        <v/>
      </c>
    </row>
    <row r="8" spans="1:9" x14ac:dyDescent="0.25">
      <c r="A8" s="12" t="s">
        <v>2</v>
      </c>
      <c r="B8" s="8">
        <v>1430</v>
      </c>
      <c r="C8" s="30"/>
      <c r="D8" s="3">
        <f t="shared" si="0"/>
        <v>0</v>
      </c>
      <c r="E8" s="20" t="str">
        <f t="shared" si="1"/>
        <v>X</v>
      </c>
      <c r="F8" s="21" t="str">
        <f t="shared" si="2"/>
        <v/>
      </c>
      <c r="G8" s="20" t="str">
        <f t="shared" si="3"/>
        <v/>
      </c>
      <c r="H8" s="20" t="str">
        <f t="shared" si="4"/>
        <v/>
      </c>
      <c r="I8" s="22" t="str">
        <f t="shared" si="5"/>
        <v/>
      </c>
    </row>
    <row r="9" spans="1:9" x14ac:dyDescent="0.25">
      <c r="A9" s="12">
        <v>125</v>
      </c>
      <c r="B9" s="8">
        <v>3500</v>
      </c>
      <c r="C9" s="30"/>
      <c r="D9" s="26">
        <f t="shared" si="0"/>
        <v>0</v>
      </c>
      <c r="E9" s="20" t="str">
        <f t="shared" si="1"/>
        <v>X</v>
      </c>
      <c r="F9" s="21" t="str">
        <f t="shared" si="2"/>
        <v/>
      </c>
      <c r="G9" s="20" t="str">
        <f t="shared" si="3"/>
        <v/>
      </c>
      <c r="H9" s="20" t="str">
        <f t="shared" si="4"/>
        <v/>
      </c>
      <c r="I9" s="22" t="str">
        <f t="shared" si="5"/>
        <v/>
      </c>
    </row>
    <row r="10" spans="1:9" x14ac:dyDescent="0.25">
      <c r="A10" s="12" t="s">
        <v>3</v>
      </c>
      <c r="B10" s="8">
        <v>1030</v>
      </c>
      <c r="C10" s="30"/>
      <c r="D10" s="26">
        <f t="shared" si="0"/>
        <v>0</v>
      </c>
      <c r="E10" s="20" t="str">
        <f t="shared" si="1"/>
        <v>X</v>
      </c>
      <c r="F10" s="21" t="str">
        <f t="shared" si="2"/>
        <v/>
      </c>
      <c r="G10" s="20" t="str">
        <f t="shared" si="3"/>
        <v/>
      </c>
      <c r="H10" s="20" t="str">
        <f t="shared" si="4"/>
        <v/>
      </c>
      <c r="I10" s="22" t="str">
        <f t="shared" si="5"/>
        <v/>
      </c>
    </row>
    <row r="11" spans="1:9" x14ac:dyDescent="0.25">
      <c r="A11" s="12" t="s">
        <v>4</v>
      </c>
      <c r="B11" s="27">
        <v>3922</v>
      </c>
      <c r="C11" s="30"/>
      <c r="D11" s="3">
        <f t="shared" si="0"/>
        <v>0</v>
      </c>
      <c r="E11" s="20" t="str">
        <f t="shared" si="1"/>
        <v>X</v>
      </c>
      <c r="F11" s="21" t="str">
        <f t="shared" si="2"/>
        <v/>
      </c>
      <c r="G11" s="20" t="str">
        <f t="shared" si="3"/>
        <v/>
      </c>
      <c r="H11" s="20" t="str">
        <f t="shared" si="4"/>
        <v/>
      </c>
      <c r="I11" s="22" t="str">
        <f t="shared" si="5"/>
        <v/>
      </c>
    </row>
    <row r="12" spans="1:9" x14ac:dyDescent="0.25">
      <c r="A12" s="12" t="s">
        <v>5</v>
      </c>
      <c r="B12" s="8">
        <v>2107</v>
      </c>
      <c r="C12" s="30"/>
      <c r="D12" s="3">
        <f t="shared" si="0"/>
        <v>0</v>
      </c>
      <c r="E12" s="20" t="str">
        <f t="shared" si="1"/>
        <v>X</v>
      </c>
      <c r="F12" s="21" t="str">
        <f t="shared" si="2"/>
        <v/>
      </c>
      <c r="G12" s="20" t="str">
        <f t="shared" si="3"/>
        <v/>
      </c>
      <c r="H12" s="20" t="str">
        <f t="shared" si="4"/>
        <v/>
      </c>
      <c r="I12" s="22" t="str">
        <f t="shared" si="5"/>
        <v/>
      </c>
    </row>
    <row r="13" spans="1:9" x14ac:dyDescent="0.25">
      <c r="A13" s="12" t="s">
        <v>6</v>
      </c>
      <c r="B13" s="8">
        <v>1774</v>
      </c>
      <c r="C13" s="30"/>
      <c r="D13" s="3">
        <f t="shared" si="0"/>
        <v>0</v>
      </c>
      <c r="E13" s="20" t="str">
        <f t="shared" si="1"/>
        <v>X</v>
      </c>
      <c r="F13" s="21" t="str">
        <f t="shared" si="2"/>
        <v/>
      </c>
      <c r="G13" s="20" t="str">
        <f t="shared" si="3"/>
        <v/>
      </c>
      <c r="H13" s="20" t="str">
        <f t="shared" si="4"/>
        <v/>
      </c>
      <c r="I13" s="22" t="str">
        <f t="shared" si="5"/>
        <v/>
      </c>
    </row>
    <row r="14" spans="1:9" x14ac:dyDescent="0.25">
      <c r="A14" s="12" t="s">
        <v>7</v>
      </c>
      <c r="B14" s="8">
        <v>1627</v>
      </c>
      <c r="C14" s="30"/>
      <c r="D14" s="3">
        <f t="shared" si="0"/>
        <v>0</v>
      </c>
      <c r="E14" s="20" t="str">
        <f t="shared" si="1"/>
        <v>X</v>
      </c>
      <c r="F14" s="21" t="str">
        <f t="shared" si="2"/>
        <v/>
      </c>
      <c r="G14" s="20" t="str">
        <f t="shared" si="3"/>
        <v/>
      </c>
      <c r="H14" s="20" t="str">
        <f t="shared" si="4"/>
        <v/>
      </c>
      <c r="I14" s="22" t="str">
        <f t="shared" si="5"/>
        <v/>
      </c>
    </row>
    <row r="15" spans="1:9" x14ac:dyDescent="0.25">
      <c r="A15" s="12" t="s">
        <v>8</v>
      </c>
      <c r="B15" s="8">
        <v>1825</v>
      </c>
      <c r="C15" s="30"/>
      <c r="D15" s="3">
        <f t="shared" si="0"/>
        <v>0</v>
      </c>
      <c r="E15" s="20" t="str">
        <f t="shared" si="1"/>
        <v>X</v>
      </c>
      <c r="F15" s="21" t="str">
        <f t="shared" si="2"/>
        <v/>
      </c>
      <c r="G15" s="20" t="str">
        <f t="shared" si="3"/>
        <v/>
      </c>
      <c r="H15" s="20" t="str">
        <f t="shared" si="4"/>
        <v/>
      </c>
      <c r="I15" s="22" t="str">
        <f t="shared" si="5"/>
        <v/>
      </c>
    </row>
    <row r="16" spans="1:9" x14ac:dyDescent="0.25">
      <c r="A16" s="12" t="s">
        <v>9</v>
      </c>
      <c r="B16" s="8">
        <v>2088</v>
      </c>
      <c r="C16" s="30"/>
      <c r="D16" s="3">
        <f t="shared" si="0"/>
        <v>0</v>
      </c>
      <c r="E16" s="20" t="str">
        <f t="shared" si="1"/>
        <v>X</v>
      </c>
      <c r="F16" s="21" t="str">
        <f t="shared" si="2"/>
        <v/>
      </c>
      <c r="G16" s="20" t="str">
        <f t="shared" si="3"/>
        <v/>
      </c>
      <c r="H16" s="20" t="str">
        <f t="shared" si="4"/>
        <v/>
      </c>
      <c r="I16" s="22" t="str">
        <f t="shared" si="5"/>
        <v/>
      </c>
    </row>
    <row r="17" spans="1:9" x14ac:dyDescent="0.25">
      <c r="A17" s="12" t="s">
        <v>10</v>
      </c>
      <c r="B17" s="8">
        <v>2346</v>
      </c>
      <c r="C17" s="30"/>
      <c r="D17" s="3">
        <f t="shared" si="0"/>
        <v>0</v>
      </c>
      <c r="E17" s="20" t="str">
        <f t="shared" si="1"/>
        <v>X</v>
      </c>
      <c r="F17" s="21" t="str">
        <f t="shared" si="2"/>
        <v/>
      </c>
      <c r="G17" s="20" t="str">
        <f t="shared" si="3"/>
        <v/>
      </c>
      <c r="H17" s="20" t="str">
        <f t="shared" si="4"/>
        <v/>
      </c>
      <c r="I17" s="22" t="str">
        <f t="shared" si="5"/>
        <v/>
      </c>
    </row>
    <row r="18" spans="1:9" x14ac:dyDescent="0.25">
      <c r="A18" s="12" t="s">
        <v>11</v>
      </c>
      <c r="B18" s="8">
        <v>3143</v>
      </c>
      <c r="C18" s="30"/>
      <c r="D18" s="3">
        <f t="shared" si="0"/>
        <v>0</v>
      </c>
      <c r="E18" s="20" t="str">
        <f t="shared" si="1"/>
        <v>X</v>
      </c>
      <c r="F18" s="21" t="str">
        <f t="shared" si="2"/>
        <v/>
      </c>
      <c r="G18" s="20" t="str">
        <f t="shared" si="3"/>
        <v/>
      </c>
      <c r="H18" s="20" t="str">
        <f t="shared" si="4"/>
        <v/>
      </c>
      <c r="I18" s="22" t="str">
        <f t="shared" si="5"/>
        <v/>
      </c>
    </row>
    <row r="19" spans="1:9" x14ac:dyDescent="0.25">
      <c r="A19" s="12" t="s">
        <v>12</v>
      </c>
      <c r="B19" s="8">
        <v>2729</v>
      </c>
      <c r="C19" s="30"/>
      <c r="D19" s="3">
        <f t="shared" si="0"/>
        <v>0</v>
      </c>
      <c r="E19" s="20" t="str">
        <f t="shared" si="1"/>
        <v>X</v>
      </c>
      <c r="F19" s="21" t="str">
        <f t="shared" si="2"/>
        <v/>
      </c>
      <c r="G19" s="20" t="str">
        <f t="shared" si="3"/>
        <v/>
      </c>
      <c r="H19" s="20" t="str">
        <f t="shared" si="4"/>
        <v/>
      </c>
      <c r="I19" s="22" t="str">
        <f t="shared" si="5"/>
        <v/>
      </c>
    </row>
    <row r="20" spans="1:9" x14ac:dyDescent="0.25">
      <c r="A20" s="12" t="s">
        <v>13</v>
      </c>
      <c r="B20" s="8">
        <v>2280</v>
      </c>
      <c r="C20" s="30"/>
      <c r="D20" s="3">
        <f t="shared" si="0"/>
        <v>0</v>
      </c>
      <c r="E20" s="20" t="str">
        <f t="shared" si="1"/>
        <v>X</v>
      </c>
      <c r="F20" s="21" t="str">
        <f t="shared" si="2"/>
        <v/>
      </c>
      <c r="G20" s="20" t="str">
        <f t="shared" si="3"/>
        <v/>
      </c>
      <c r="H20" s="20" t="str">
        <f t="shared" si="4"/>
        <v/>
      </c>
      <c r="I20" s="22" t="str">
        <f t="shared" si="5"/>
        <v/>
      </c>
    </row>
    <row r="21" spans="1:9" x14ac:dyDescent="0.25">
      <c r="A21" s="12" t="s">
        <v>14</v>
      </c>
      <c r="B21" s="8">
        <v>2440</v>
      </c>
      <c r="C21" s="30"/>
      <c r="D21" s="3">
        <f t="shared" si="0"/>
        <v>0</v>
      </c>
      <c r="E21" s="20" t="str">
        <f t="shared" si="1"/>
        <v>X</v>
      </c>
      <c r="F21" s="21" t="str">
        <f t="shared" si="2"/>
        <v/>
      </c>
      <c r="G21" s="20" t="str">
        <f t="shared" si="3"/>
        <v/>
      </c>
      <c r="H21" s="20" t="str">
        <f t="shared" si="4"/>
        <v/>
      </c>
      <c r="I21" s="22" t="str">
        <f t="shared" si="5"/>
        <v/>
      </c>
    </row>
    <row r="22" spans="1:9" x14ac:dyDescent="0.25">
      <c r="A22" s="12" t="s">
        <v>15</v>
      </c>
      <c r="B22" s="8">
        <v>1508</v>
      </c>
      <c r="C22" s="30"/>
      <c r="D22" s="3">
        <f t="shared" si="0"/>
        <v>0</v>
      </c>
      <c r="E22" s="20" t="str">
        <f t="shared" si="1"/>
        <v>X</v>
      </c>
      <c r="F22" s="21" t="str">
        <f t="shared" si="2"/>
        <v/>
      </c>
      <c r="G22" s="20" t="str">
        <f t="shared" si="3"/>
        <v/>
      </c>
      <c r="H22" s="20" t="str">
        <f t="shared" si="4"/>
        <v/>
      </c>
      <c r="I22" s="22" t="str">
        <f t="shared" si="5"/>
        <v/>
      </c>
    </row>
    <row r="23" spans="1:9" x14ac:dyDescent="0.25">
      <c r="A23" s="12" t="s">
        <v>16</v>
      </c>
      <c r="B23" s="8">
        <v>2138</v>
      </c>
      <c r="C23" s="30"/>
      <c r="D23" s="3">
        <f t="shared" si="0"/>
        <v>0</v>
      </c>
      <c r="E23" s="20" t="str">
        <f t="shared" si="1"/>
        <v>X</v>
      </c>
      <c r="F23" s="21" t="str">
        <f t="shared" si="2"/>
        <v/>
      </c>
      <c r="G23" s="20" t="str">
        <f t="shared" si="3"/>
        <v/>
      </c>
      <c r="H23" s="20" t="str">
        <f t="shared" si="4"/>
        <v/>
      </c>
      <c r="I23" s="22" t="str">
        <f t="shared" si="5"/>
        <v/>
      </c>
    </row>
    <row r="24" spans="1:9" x14ac:dyDescent="0.25">
      <c r="A24" s="12" t="s">
        <v>17</v>
      </c>
      <c r="B24" s="8">
        <v>3607</v>
      </c>
      <c r="C24" s="30"/>
      <c r="D24" s="3">
        <f t="shared" si="0"/>
        <v>0</v>
      </c>
      <c r="E24" s="20" t="str">
        <f t="shared" si="1"/>
        <v>X</v>
      </c>
      <c r="F24" s="21" t="str">
        <f t="shared" si="2"/>
        <v/>
      </c>
      <c r="G24" s="20" t="str">
        <f t="shared" si="3"/>
        <v/>
      </c>
      <c r="H24" s="20" t="str">
        <f t="shared" si="4"/>
        <v/>
      </c>
      <c r="I24" s="22" t="str">
        <f t="shared" si="5"/>
        <v/>
      </c>
    </row>
    <row r="25" spans="1:9" x14ac:dyDescent="0.25">
      <c r="A25" s="12" t="s">
        <v>18</v>
      </c>
      <c r="B25" s="8">
        <v>3245</v>
      </c>
      <c r="C25" s="30"/>
      <c r="D25" s="3">
        <f t="shared" si="0"/>
        <v>0</v>
      </c>
      <c r="E25" s="20" t="str">
        <f t="shared" si="1"/>
        <v>X</v>
      </c>
      <c r="F25" s="21" t="str">
        <f t="shared" si="2"/>
        <v/>
      </c>
      <c r="G25" s="20" t="str">
        <f t="shared" si="3"/>
        <v/>
      </c>
      <c r="H25" s="20" t="str">
        <f t="shared" si="4"/>
        <v/>
      </c>
      <c r="I25" s="22" t="str">
        <f t="shared" si="5"/>
        <v/>
      </c>
    </row>
    <row r="26" spans="1:9" x14ac:dyDescent="0.25">
      <c r="A26" s="12" t="s">
        <v>19</v>
      </c>
      <c r="B26" s="8">
        <v>1805</v>
      </c>
      <c r="C26" s="30"/>
      <c r="D26" s="3">
        <f t="shared" si="0"/>
        <v>0</v>
      </c>
      <c r="E26" s="20" t="str">
        <f t="shared" si="1"/>
        <v>X</v>
      </c>
      <c r="F26" s="21" t="str">
        <f t="shared" si="2"/>
        <v/>
      </c>
      <c r="G26" s="20" t="str">
        <f t="shared" si="3"/>
        <v/>
      </c>
      <c r="H26" s="20" t="str">
        <f t="shared" si="4"/>
        <v/>
      </c>
      <c r="I26" s="22" t="str">
        <f t="shared" si="5"/>
        <v/>
      </c>
    </row>
    <row r="27" spans="1:9" x14ac:dyDescent="0.25">
      <c r="A27" s="12" t="s">
        <v>20</v>
      </c>
      <c r="B27" s="8">
        <v>2265</v>
      </c>
      <c r="C27" s="30"/>
      <c r="D27" s="3">
        <f t="shared" si="0"/>
        <v>0</v>
      </c>
      <c r="E27" s="20" t="str">
        <f t="shared" si="1"/>
        <v>X</v>
      </c>
      <c r="F27" s="21" t="str">
        <f t="shared" si="2"/>
        <v/>
      </c>
      <c r="G27" s="20" t="str">
        <f t="shared" si="3"/>
        <v/>
      </c>
      <c r="H27" s="20" t="str">
        <f t="shared" si="4"/>
        <v/>
      </c>
      <c r="I27" s="22" t="str">
        <f t="shared" si="5"/>
        <v/>
      </c>
    </row>
    <row r="28" spans="1:9" x14ac:dyDescent="0.25">
      <c r="A28" s="12" t="s">
        <v>21</v>
      </c>
      <c r="B28" s="8">
        <v>1888</v>
      </c>
      <c r="C28" s="30"/>
      <c r="D28" s="3">
        <f t="shared" si="0"/>
        <v>0</v>
      </c>
      <c r="E28" s="20" t="str">
        <f t="shared" si="1"/>
        <v>X</v>
      </c>
      <c r="F28" s="21" t="str">
        <f t="shared" si="2"/>
        <v/>
      </c>
      <c r="G28" s="20" t="str">
        <f t="shared" si="3"/>
        <v/>
      </c>
      <c r="H28" s="20" t="str">
        <f t="shared" si="4"/>
        <v/>
      </c>
      <c r="I28" s="22" t="str">
        <f t="shared" si="5"/>
        <v/>
      </c>
    </row>
    <row r="29" spans="1:9" x14ac:dyDescent="0.25">
      <c r="A29" s="12" t="s">
        <v>22</v>
      </c>
      <c r="B29" s="8">
        <v>1397</v>
      </c>
      <c r="C29" s="30"/>
      <c r="D29" s="3">
        <f t="shared" si="0"/>
        <v>0</v>
      </c>
      <c r="E29" s="20" t="str">
        <f t="shared" si="1"/>
        <v>X</v>
      </c>
      <c r="F29" s="21" t="str">
        <f t="shared" si="2"/>
        <v/>
      </c>
      <c r="G29" s="20" t="str">
        <f t="shared" si="3"/>
        <v/>
      </c>
      <c r="H29" s="20" t="str">
        <f t="shared" si="4"/>
        <v/>
      </c>
      <c r="I29" s="22" t="str">
        <f t="shared" si="5"/>
        <v/>
      </c>
    </row>
    <row r="30" spans="1:9" x14ac:dyDescent="0.25">
      <c r="A30" s="12" t="s">
        <v>36</v>
      </c>
      <c r="B30" s="8">
        <v>3985</v>
      </c>
      <c r="C30" s="30"/>
      <c r="D30" s="3">
        <f t="shared" si="0"/>
        <v>0</v>
      </c>
      <c r="E30" s="20" t="str">
        <f t="shared" si="1"/>
        <v>X</v>
      </c>
      <c r="F30" s="21" t="str">
        <f t="shared" si="2"/>
        <v/>
      </c>
      <c r="G30" s="20" t="str">
        <f t="shared" si="3"/>
        <v/>
      </c>
      <c r="H30" s="20" t="str">
        <f t="shared" si="4"/>
        <v/>
      </c>
      <c r="I30" s="22" t="str">
        <f t="shared" si="5"/>
        <v/>
      </c>
    </row>
    <row r="31" spans="1:9" x14ac:dyDescent="0.25">
      <c r="A31" s="12" t="s">
        <v>23</v>
      </c>
      <c r="B31" s="8">
        <v>13214</v>
      </c>
      <c r="C31" s="30"/>
      <c r="D31" s="3">
        <f t="shared" si="0"/>
        <v>0</v>
      </c>
      <c r="E31" s="20" t="str">
        <f t="shared" si="1"/>
        <v>X</v>
      </c>
      <c r="F31" s="21" t="str">
        <f t="shared" si="2"/>
        <v/>
      </c>
      <c r="G31" s="20" t="str">
        <f t="shared" si="3"/>
        <v/>
      </c>
      <c r="H31" s="20" t="str">
        <f t="shared" si="4"/>
        <v/>
      </c>
      <c r="I31" s="22" t="str">
        <f t="shared" si="5"/>
        <v/>
      </c>
    </row>
    <row r="32" spans="1:9" x14ac:dyDescent="0.25">
      <c r="A32" s="12" t="s">
        <v>24</v>
      </c>
      <c r="B32" s="8">
        <v>13396</v>
      </c>
      <c r="C32" s="30"/>
      <c r="D32" s="3">
        <f t="shared" si="0"/>
        <v>0</v>
      </c>
      <c r="E32" s="20" t="str">
        <f t="shared" si="1"/>
        <v>X</v>
      </c>
      <c r="F32" s="21" t="str">
        <f t="shared" si="2"/>
        <v/>
      </c>
      <c r="G32" s="20" t="str">
        <f t="shared" si="3"/>
        <v/>
      </c>
      <c r="H32" s="20" t="str">
        <f t="shared" si="4"/>
        <v/>
      </c>
      <c r="I32" s="22" t="str">
        <f t="shared" si="5"/>
        <v/>
      </c>
    </row>
    <row r="33" spans="1:9" ht="15.75" thickBot="1" x14ac:dyDescent="0.3">
      <c r="A33" s="13" t="s">
        <v>25</v>
      </c>
      <c r="B33" s="9">
        <v>3805</v>
      </c>
      <c r="C33" s="31"/>
      <c r="D33" s="5">
        <f t="shared" si="0"/>
        <v>0</v>
      </c>
      <c r="E33" s="23" t="str">
        <f t="shared" si="1"/>
        <v>X</v>
      </c>
      <c r="F33" s="24" t="str">
        <f t="shared" si="2"/>
        <v/>
      </c>
      <c r="G33" s="23" t="str">
        <f t="shared" si="3"/>
        <v/>
      </c>
      <c r="H33" s="23" t="str">
        <f t="shared" si="4"/>
        <v/>
      </c>
      <c r="I33" s="25" t="str">
        <f t="shared" si="5"/>
        <v/>
      </c>
    </row>
    <row r="34" spans="1:9" ht="15.75" thickBot="1" x14ac:dyDescent="0.3"/>
    <row r="35" spans="1:9" ht="15.75" thickBot="1" x14ac:dyDescent="0.3">
      <c r="A35" s="39" t="s">
        <v>35</v>
      </c>
      <c r="B35" s="40"/>
      <c r="C35" s="40"/>
      <c r="D35" s="40"/>
      <c r="E35" s="40"/>
      <c r="F35" s="40"/>
      <c r="G35" s="40"/>
      <c r="H35" s="40"/>
      <c r="I35" s="41"/>
    </row>
  </sheetData>
  <mergeCells count="4">
    <mergeCell ref="E4:I4"/>
    <mergeCell ref="I1:I3"/>
    <mergeCell ref="A35:I35"/>
    <mergeCell ref="A1:H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Leakcheck calculator</vt:lpstr>
    </vt:vector>
  </TitlesOfParts>
  <Company>Vereniging FME-CWM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 van de Sande</dc:creator>
  <cp:lastModifiedBy>Coen van de Sande</cp:lastModifiedBy>
  <dcterms:created xsi:type="dcterms:W3CDTF">2014-10-14T14:00:41Z</dcterms:created>
  <dcterms:modified xsi:type="dcterms:W3CDTF">2014-10-28T09:10:24Z</dcterms:modified>
</cp:coreProperties>
</file>